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dcsrv009\CODPLA\LAI\Orçamento de investimento\2024\OI SET 2024\"/>
    </mc:Choice>
  </mc:AlternateContent>
  <bookViews>
    <workbookView xWindow="0" yWindow="0" windowWidth="20490" windowHeight="7650"/>
  </bookViews>
  <sheets>
    <sheet name="Planilha1" sheetId="1" r:id="rId1"/>
  </sheets>
  <definedNames>
    <definedName name="_xlnm.Print_Area" localSheetId="0">Planilha1!$B$1:$S$18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17" i="1" l="1"/>
  <c r="F17" i="1"/>
  <c r="F15" i="1"/>
  <c r="F16" i="1"/>
  <c r="F13" i="1" s="1"/>
  <c r="F14" i="1"/>
  <c r="F12" i="1"/>
  <c r="F4" i="1" l="1"/>
  <c r="E4" i="1"/>
  <c r="E13" i="1"/>
  <c r="D13" i="1"/>
  <c r="D4" i="1"/>
  <c r="F6" i="1"/>
  <c r="F7" i="1"/>
  <c r="F8" i="1"/>
  <c r="F9" i="1"/>
  <c r="F10" i="1"/>
  <c r="F11" i="1"/>
  <c r="F5" i="1"/>
  <c r="S4" i="1" l="1"/>
  <c r="D17" i="1"/>
  <c r="R17" i="1"/>
  <c r="R15" i="1"/>
  <c r="R16" i="1"/>
  <c r="R14" i="1"/>
  <c r="R13" i="1"/>
  <c r="R6" i="1"/>
  <c r="R7" i="1"/>
  <c r="R8" i="1"/>
  <c r="R9" i="1"/>
  <c r="R10" i="1"/>
  <c r="R12" i="1"/>
  <c r="R5" i="1"/>
  <c r="R4" i="1"/>
  <c r="Q17" i="1"/>
  <c r="Q15" i="1"/>
  <c r="Q16" i="1"/>
  <c r="Q14" i="1"/>
  <c r="Q13" i="1"/>
  <c r="Q6" i="1"/>
  <c r="Q7" i="1"/>
  <c r="Q8" i="1"/>
  <c r="Q9" i="1"/>
  <c r="Q10" i="1"/>
  <c r="Q11" i="1"/>
  <c r="Q12" i="1"/>
  <c r="Q5" i="1"/>
  <c r="Q4" i="1"/>
  <c r="P17" i="1"/>
  <c r="P13" i="1"/>
  <c r="P4" i="1"/>
  <c r="N17" i="1" l="1"/>
  <c r="I13" i="1"/>
  <c r="J13" i="1"/>
  <c r="K13" i="1"/>
  <c r="L13" i="1"/>
  <c r="M13" i="1"/>
  <c r="N13" i="1"/>
  <c r="O13" i="1"/>
  <c r="O17" i="1" s="1"/>
  <c r="H13" i="1"/>
  <c r="O4" i="1"/>
  <c r="S13" i="1" l="1"/>
  <c r="N4" i="1"/>
  <c r="S15" i="1" l="1"/>
  <c r="S16" i="1"/>
  <c r="S6" i="1"/>
  <c r="S7" i="1"/>
  <c r="S8" i="1"/>
  <c r="S9" i="1"/>
  <c r="S5" i="1"/>
  <c r="S12" i="1"/>
  <c r="S10" i="1"/>
  <c r="S14" i="1"/>
</calcChain>
</file>

<file path=xl/sharedStrings.xml><?xml version="1.0" encoding="utf-8"?>
<sst xmlns="http://schemas.openxmlformats.org/spreadsheetml/2006/main" count="49" uniqueCount="39">
  <si>
    <t>Tipo Ação</t>
  </si>
  <si>
    <t>Ação - Título</t>
  </si>
  <si>
    <t>Geração Própria (R$)</t>
  </si>
  <si>
    <t>Dotação Aprovada (R$)</t>
  </si>
  <si>
    <t>3005 - Programa Transporte Aquaviário</t>
  </si>
  <si>
    <t>Demais</t>
  </si>
  <si>
    <t>15YD -  Adequação da profundidade do berço de atracação 103 do Porto de Fortaleza (CE)</t>
  </si>
  <si>
    <t>142Z - Adequação de Instalações de Acostagem, de Movimentação e Armazenagem de Cargas, no Porto de Fortaleza (CE)</t>
  </si>
  <si>
    <t>143A - Adequação de Instalações Gerais e de Suprimentos no Porto de Fortaleza (CE)</t>
  </si>
  <si>
    <t>147E - Adequação de Instalações de Proteção à Atracação e Operação de Navios, no Porto de Fortaleza (CE)</t>
  </si>
  <si>
    <t>20HL - Estudos e Projetos para Infraestrutura Portuária</t>
  </si>
  <si>
    <t>Específica</t>
  </si>
  <si>
    <t>14KM - Implantação de Sistema Portuário de Monitoramento de Cargas e da Cadeia Logística</t>
  </si>
  <si>
    <t>14RC - Implantação do Programa de Conformidade do Gerenciamento de Resíduos Sólidos e Efluentes Líquidos nos Portos Marítimos</t>
  </si>
  <si>
    <t>4101 - Manutenção e Adequação de Bens Imóveis</t>
  </si>
  <si>
    <t>4102 - Manutenção e Adequação de Bens Móveis, Veículos, Máquinas e Equipamentos</t>
  </si>
  <si>
    <t>4103 - Manutenção e Adequação de Ativos de Informática, Informação e Teleprocessamento</t>
  </si>
  <si>
    <t>Total de Despesas</t>
  </si>
  <si>
    <t>Programa</t>
  </si>
  <si>
    <t>20HM - Estudos para o Desenvolvimento do Setor Portuário</t>
  </si>
  <si>
    <t>JANEIRO</t>
  </si>
  <si>
    <t>SEA (R$)*</t>
  </si>
  <si>
    <t>*SEA - Saldo de recurso da união de exercicio anterior</t>
  </si>
  <si>
    <t>Valor Executado (R$) - 2024</t>
  </si>
  <si>
    <t>FEVEREIRO</t>
  </si>
  <si>
    <t>Executado 2023 - (R$)</t>
  </si>
  <si>
    <t>%
Executado
2024</t>
  </si>
  <si>
    <t>%
Executado
no mês</t>
  </si>
  <si>
    <t>0035 - Programa de Gestão e Manutenção das 
Empresas Estatais Federais</t>
  </si>
  <si>
    <t>MARÇO</t>
  </si>
  <si>
    <t>ABRIL</t>
  </si>
  <si>
    <t>Total Executado
2024 - (R$)</t>
  </si>
  <si>
    <t>MAIO</t>
  </si>
  <si>
    <t>JUNHO</t>
  </si>
  <si>
    <t>COMPANHIA DOCAS DO CEARÁ
ORÇAMENTO DE INVESTIMENTO
EXECUÇÃO MENSAL - 2024 (R$)</t>
  </si>
  <si>
    <t>JULHO</t>
  </si>
  <si>
    <t>AGOSTO</t>
  </si>
  <si>
    <t>SETEMBRO</t>
  </si>
  <si>
    <t>LOA Inicial + Crédito 100(Port.7.550)+Crédito 120(Lei 15.065)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</si>
</sst>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b/>
      <sz val="12"/>
      <name val="Times New Roman"/>
      <family val="1"/>
    </font>
    <font>
      <b/>
      <sz val="10"/>
      <color theme="0"/>
      <name val="Arial"/>
      <family val="2"/>
    </font>
    <font>
      <b/>
      <i/>
      <sz val="10"/>
      <color theme="0"/>
      <name val="Arial"/>
      <family val="2"/>
    </font>
    <font>
      <i/>
      <sz val="10"/>
      <color theme="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5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7" fontId="4" fillId="2" borderId="1" xfId="0" quotePrefix="1" applyNumberFormat="1" applyFont="1" applyFill="1" applyBorder="1" applyAlignment="1">
      <alignment horizontal="center" vertical="center" wrapText="1"/>
    </xf>
    <xf numFmtId="3" fontId="6" fillId="3" borderId="1" xfId="0" applyNumberFormat="1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left" vertical="center"/>
    </xf>
    <xf numFmtId="3" fontId="4" fillId="3" borderId="1" xfId="0" applyNumberFormat="1" applyFont="1" applyFill="1" applyBorder="1" applyAlignment="1">
      <alignment horizontal="right" vertical="center" wrapText="1"/>
    </xf>
    <xf numFmtId="4" fontId="4" fillId="3" borderId="1" xfId="0" applyNumberFormat="1" applyFont="1" applyFill="1" applyBorder="1" applyAlignment="1">
      <alignment horizontal="center" vertical="center" wrapText="1"/>
    </xf>
    <xf numFmtId="3" fontId="7" fillId="4" borderId="1" xfId="0" applyNumberFormat="1" applyFont="1" applyFill="1" applyBorder="1" applyAlignment="1">
      <alignment horizontal="right" vertical="center" wrapText="1"/>
    </xf>
    <xf numFmtId="4" fontId="7" fillId="4" borderId="1" xfId="0" applyNumberFormat="1" applyFont="1" applyFill="1" applyBorder="1" applyAlignment="1">
      <alignment horizontal="center" vertical="center" wrapText="1"/>
    </xf>
    <xf numFmtId="3" fontId="7" fillId="4" borderId="1" xfId="1" applyNumberFormat="1" applyFont="1" applyFill="1" applyBorder="1" applyAlignment="1">
      <alignment horizontal="right" vertical="center" wrapText="1"/>
    </xf>
    <xf numFmtId="3" fontId="8" fillId="4" borderId="1" xfId="0" applyNumberFormat="1" applyFont="1" applyFill="1" applyBorder="1" applyAlignment="1">
      <alignment horizontal="right" vertical="center" wrapText="1"/>
    </xf>
    <xf numFmtId="3" fontId="8" fillId="4" borderId="1" xfId="1" applyNumberFormat="1" applyFont="1" applyFill="1" applyBorder="1" applyAlignment="1">
      <alignment horizontal="right" vertical="center" wrapText="1"/>
    </xf>
    <xf numFmtId="3" fontId="4" fillId="3" borderId="1" xfId="1" applyNumberFormat="1" applyFont="1" applyFill="1" applyBorder="1" applyAlignment="1">
      <alignment horizontal="right" vertical="center" wrapText="1"/>
    </xf>
    <xf numFmtId="3" fontId="7" fillId="0" borderId="1" xfId="0" applyNumberFormat="1" applyFont="1" applyFill="1" applyBorder="1" applyAlignment="1">
      <alignment horizontal="center" vertical="center" wrapText="1"/>
    </xf>
    <xf numFmtId="3" fontId="7" fillId="0" borderId="1" xfId="0" applyNumberFormat="1" applyFont="1" applyFill="1" applyBorder="1" applyAlignment="1">
      <alignment horizontal="left" vertical="center" wrapText="1"/>
    </xf>
    <xf numFmtId="3" fontId="7" fillId="0" borderId="1" xfId="0" applyNumberFormat="1" applyFont="1" applyFill="1" applyBorder="1" applyAlignment="1">
      <alignment horizontal="righ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3" fontId="8" fillId="0" borderId="1" xfId="0" applyNumberFormat="1" applyFont="1" applyFill="1" applyBorder="1" applyAlignment="1">
      <alignment horizontal="right" vertical="center" wrapText="1"/>
    </xf>
    <xf numFmtId="4" fontId="7" fillId="0" borderId="1" xfId="0" applyNumberFormat="1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left" vertical="center" wrapText="1"/>
    </xf>
    <xf numFmtId="3" fontId="7" fillId="0" borderId="1" xfId="1" applyNumberFormat="1" applyFont="1" applyFill="1" applyBorder="1" applyAlignment="1">
      <alignment horizontal="right" vertical="center" wrapText="1"/>
    </xf>
    <xf numFmtId="3" fontId="8" fillId="0" borderId="1" xfId="1" applyNumberFormat="1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3" fontId="2" fillId="0" borderId="2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896933</xdr:colOff>
      <xdr:row>0</xdr:row>
      <xdr:rowOff>133351</xdr:rowOff>
    </xdr:from>
    <xdr:to>
      <xdr:col>2</xdr:col>
      <xdr:colOff>1790700</xdr:colOff>
      <xdr:row>0</xdr:row>
      <xdr:rowOff>752475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63708" y="133351"/>
          <a:ext cx="893767" cy="6191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S18"/>
  <sheetViews>
    <sheetView tabSelected="1" zoomScaleNormal="100" workbookViewId="0"/>
  </sheetViews>
  <sheetFormatPr defaultRowHeight="15" x14ac:dyDescent="0.25"/>
  <cols>
    <col min="1" max="1" width="3.140625" customWidth="1"/>
    <col min="2" max="2" width="9.85546875" customWidth="1"/>
    <col min="3" max="3" width="51.42578125" customWidth="1"/>
    <col min="4" max="4" width="12.28515625" customWidth="1"/>
    <col min="5" max="5" width="10.140625" customWidth="1"/>
    <col min="6" max="6" width="13.5703125" customWidth="1"/>
    <col min="7" max="7" width="12.5703125" customWidth="1"/>
    <col min="8" max="8" width="10" customWidth="1"/>
    <col min="9" max="9" width="12" customWidth="1"/>
    <col min="10" max="10" width="8.42578125" customWidth="1"/>
    <col min="11" max="11" width="8.28515625" customWidth="1"/>
    <col min="12" max="12" width="8" customWidth="1"/>
    <col min="13" max="13" width="8.42578125" customWidth="1"/>
    <col min="14" max="14" width="8.5703125" customWidth="1"/>
    <col min="15" max="15" width="10.140625" customWidth="1"/>
    <col min="16" max="16" width="11.85546875" customWidth="1"/>
    <col min="17" max="17" width="16" bestFit="1" customWidth="1"/>
    <col min="18" max="19" width="10.5703125" bestFit="1" customWidth="1"/>
  </cols>
  <sheetData>
    <row r="1" spans="2:19" ht="69" customHeight="1" x14ac:dyDescent="0.25">
      <c r="B1" s="30" t="s">
        <v>34</v>
      </c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</row>
    <row r="2" spans="2:19" ht="31.5" customHeight="1" x14ac:dyDescent="0.25">
      <c r="B2" s="31" t="s">
        <v>0</v>
      </c>
      <c r="C2" s="31" t="s">
        <v>1</v>
      </c>
      <c r="D2" s="28" t="s">
        <v>38</v>
      </c>
      <c r="E2" s="28"/>
      <c r="F2" s="28"/>
      <c r="G2" s="31" t="s">
        <v>25</v>
      </c>
      <c r="H2" s="34" t="s">
        <v>23</v>
      </c>
      <c r="I2" s="35"/>
      <c r="J2" s="35"/>
      <c r="K2" s="35"/>
      <c r="L2" s="35"/>
      <c r="M2" s="35"/>
      <c r="N2" s="35"/>
      <c r="O2" s="35"/>
      <c r="P2" s="36"/>
      <c r="Q2" s="32" t="s">
        <v>31</v>
      </c>
      <c r="R2" s="31" t="s">
        <v>27</v>
      </c>
      <c r="S2" s="31" t="s">
        <v>26</v>
      </c>
    </row>
    <row r="3" spans="2:19" ht="38.25" x14ac:dyDescent="0.25">
      <c r="B3" s="31"/>
      <c r="C3" s="31"/>
      <c r="D3" s="1" t="s">
        <v>2</v>
      </c>
      <c r="E3" s="1" t="s">
        <v>21</v>
      </c>
      <c r="F3" s="2" t="s">
        <v>3</v>
      </c>
      <c r="G3" s="31"/>
      <c r="H3" s="3" t="s">
        <v>20</v>
      </c>
      <c r="I3" s="2" t="s">
        <v>24</v>
      </c>
      <c r="J3" s="2" t="s">
        <v>29</v>
      </c>
      <c r="K3" s="2" t="s">
        <v>30</v>
      </c>
      <c r="L3" s="2" t="s">
        <v>32</v>
      </c>
      <c r="M3" s="2" t="s">
        <v>33</v>
      </c>
      <c r="N3" s="24" t="s">
        <v>35</v>
      </c>
      <c r="O3" s="25" t="s">
        <v>36</v>
      </c>
      <c r="P3" s="26" t="s">
        <v>37</v>
      </c>
      <c r="Q3" s="33"/>
      <c r="R3" s="31"/>
      <c r="S3" s="31"/>
    </row>
    <row r="4" spans="2:19" ht="24" customHeight="1" x14ac:dyDescent="0.25">
      <c r="B4" s="4" t="s">
        <v>18</v>
      </c>
      <c r="C4" s="5" t="s">
        <v>4</v>
      </c>
      <c r="D4" s="6">
        <f>SUM(D5:D12)</f>
        <v>23410525.600000001</v>
      </c>
      <c r="E4" s="6">
        <f>SUM(E5:E12)</f>
        <v>100000</v>
      </c>
      <c r="F4" s="6">
        <f>SUM(F5:F12)</f>
        <v>23510525.600000001</v>
      </c>
      <c r="G4" s="6">
        <v>3834037</v>
      </c>
      <c r="H4" s="6">
        <v>60942.63</v>
      </c>
      <c r="I4" s="6">
        <v>46019.7</v>
      </c>
      <c r="J4" s="6">
        <v>365529.51</v>
      </c>
      <c r="K4" s="6">
        <v>0</v>
      </c>
      <c r="L4" s="6">
        <v>504879.33</v>
      </c>
      <c r="M4" s="6">
        <v>528916</v>
      </c>
      <c r="N4" s="6">
        <f>SUM(N5:N12)</f>
        <v>527886</v>
      </c>
      <c r="O4" s="6">
        <f>SUM(O5:O12)</f>
        <v>12600</v>
      </c>
      <c r="P4" s="6">
        <f>SUM(P5:P12)</f>
        <v>346435</v>
      </c>
      <c r="Q4" s="6">
        <f>SUM(H4:P4)</f>
        <v>2393208.17</v>
      </c>
      <c r="R4" s="7">
        <f>P4/F4*100</f>
        <v>1.4735314977390381</v>
      </c>
      <c r="S4" s="7">
        <f>Q4/F4*100</f>
        <v>10.17930526402183</v>
      </c>
    </row>
    <row r="5" spans="2:19" ht="30.75" customHeight="1" x14ac:dyDescent="0.25">
      <c r="B5" s="14" t="s">
        <v>5</v>
      </c>
      <c r="C5" s="15" t="s">
        <v>6</v>
      </c>
      <c r="D5" s="16">
        <v>2008134</v>
      </c>
      <c r="E5" s="16">
        <v>0</v>
      </c>
      <c r="F5" s="8">
        <f>D5+E5</f>
        <v>2008134</v>
      </c>
      <c r="G5" s="16">
        <v>0</v>
      </c>
      <c r="H5" s="16">
        <v>0</v>
      </c>
      <c r="I5" s="16">
        <v>0</v>
      </c>
      <c r="J5" s="16">
        <v>0</v>
      </c>
      <c r="K5" s="16">
        <v>0</v>
      </c>
      <c r="L5" s="16">
        <v>0</v>
      </c>
      <c r="M5" s="16">
        <v>0</v>
      </c>
      <c r="N5" s="16">
        <v>0</v>
      </c>
      <c r="O5" s="16">
        <v>0</v>
      </c>
      <c r="P5" s="8"/>
      <c r="Q5" s="16">
        <f>SUM(H5:P5)</f>
        <v>0</v>
      </c>
      <c r="R5" s="20">
        <f>P5/F5*100</f>
        <v>0</v>
      </c>
      <c r="S5" s="9">
        <f>Q5/F5*100</f>
        <v>0</v>
      </c>
    </row>
    <row r="6" spans="2:19" ht="44.25" customHeight="1" x14ac:dyDescent="0.25">
      <c r="B6" s="14" t="s">
        <v>5</v>
      </c>
      <c r="C6" s="17" t="s">
        <v>7</v>
      </c>
      <c r="D6" s="16">
        <v>4424751</v>
      </c>
      <c r="E6" s="16">
        <v>0</v>
      </c>
      <c r="F6" s="8">
        <f t="shared" ref="F6:F12" si="0">D6+E6</f>
        <v>4424751</v>
      </c>
      <c r="G6" s="16">
        <v>1240207</v>
      </c>
      <c r="H6" s="22">
        <v>60942.63</v>
      </c>
      <c r="I6" s="22">
        <v>46019.7</v>
      </c>
      <c r="J6" s="22">
        <v>32841.51</v>
      </c>
      <c r="K6" s="22">
        <v>0</v>
      </c>
      <c r="L6" s="22">
        <v>0</v>
      </c>
      <c r="M6" s="22">
        <v>0</v>
      </c>
      <c r="N6" s="22">
        <v>0</v>
      </c>
      <c r="O6" s="22">
        <v>0</v>
      </c>
      <c r="P6" s="10"/>
      <c r="Q6" s="16">
        <f t="shared" ref="Q6:Q12" si="1">SUM(H6:P6)</f>
        <v>139803.84</v>
      </c>
      <c r="R6" s="20">
        <f t="shared" ref="R6:R12" si="2">P6/F6*100</f>
        <v>0</v>
      </c>
      <c r="S6" s="9">
        <f t="shared" ref="S6:S12" si="3">Q6/F6*100</f>
        <v>3.1595866072463736</v>
      </c>
    </row>
    <row r="7" spans="2:19" ht="32.25" customHeight="1" x14ac:dyDescent="0.25">
      <c r="B7" s="14" t="s">
        <v>5</v>
      </c>
      <c r="C7" s="17" t="s">
        <v>8</v>
      </c>
      <c r="D7" s="16">
        <v>9915564</v>
      </c>
      <c r="E7" s="16"/>
      <c r="F7" s="8">
        <f t="shared" si="0"/>
        <v>9915564</v>
      </c>
      <c r="G7" s="16">
        <v>41024</v>
      </c>
      <c r="H7" s="22">
        <v>0</v>
      </c>
      <c r="I7" s="22">
        <v>0</v>
      </c>
      <c r="J7" s="22">
        <v>213246</v>
      </c>
      <c r="K7" s="22">
        <v>0</v>
      </c>
      <c r="L7" s="22">
        <v>35060</v>
      </c>
      <c r="M7" s="22">
        <v>85145</v>
      </c>
      <c r="N7" s="22">
        <v>0</v>
      </c>
      <c r="O7" s="22">
        <v>12600</v>
      </c>
      <c r="P7" s="10"/>
      <c r="Q7" s="16">
        <f t="shared" si="1"/>
        <v>346051</v>
      </c>
      <c r="R7" s="20">
        <f t="shared" si="2"/>
        <v>0</v>
      </c>
      <c r="S7" s="9">
        <f t="shared" si="3"/>
        <v>3.4899779780555091</v>
      </c>
    </row>
    <row r="8" spans="2:19" ht="29.25" customHeight="1" x14ac:dyDescent="0.25">
      <c r="B8" s="14" t="s">
        <v>5</v>
      </c>
      <c r="C8" s="17" t="s">
        <v>9</v>
      </c>
      <c r="D8" s="16">
        <v>2151751.2999999998</v>
      </c>
      <c r="E8" s="16"/>
      <c r="F8" s="8">
        <f t="shared" si="0"/>
        <v>2151751.2999999998</v>
      </c>
      <c r="G8" s="16">
        <v>1138006</v>
      </c>
      <c r="H8" s="16">
        <v>0</v>
      </c>
      <c r="I8" s="16">
        <v>0</v>
      </c>
      <c r="J8" s="16">
        <v>119442</v>
      </c>
      <c r="K8" s="16">
        <v>0</v>
      </c>
      <c r="L8" s="16">
        <v>469819.33</v>
      </c>
      <c r="M8" s="16">
        <v>0</v>
      </c>
      <c r="N8" s="16">
        <v>482886</v>
      </c>
      <c r="O8" s="16">
        <v>0</v>
      </c>
      <c r="P8" s="8">
        <v>346435</v>
      </c>
      <c r="Q8" s="16">
        <f t="shared" si="1"/>
        <v>1418582.33</v>
      </c>
      <c r="R8" s="20">
        <f t="shared" si="2"/>
        <v>16.100141312799487</v>
      </c>
      <c r="S8" s="9">
        <f t="shared" si="3"/>
        <v>65.926872217992866</v>
      </c>
    </row>
    <row r="9" spans="2:19" ht="21" customHeight="1" x14ac:dyDescent="0.25">
      <c r="B9" s="14" t="s">
        <v>5</v>
      </c>
      <c r="C9" s="18" t="s">
        <v>19</v>
      </c>
      <c r="D9" s="16">
        <v>1906927</v>
      </c>
      <c r="E9" s="19">
        <v>0</v>
      </c>
      <c r="F9" s="8">
        <f t="shared" si="0"/>
        <v>1906927</v>
      </c>
      <c r="G9" s="19">
        <v>0</v>
      </c>
      <c r="H9" s="23">
        <v>0</v>
      </c>
      <c r="I9" s="23">
        <v>0</v>
      </c>
      <c r="J9" s="23">
        <v>0</v>
      </c>
      <c r="K9" s="23">
        <v>0</v>
      </c>
      <c r="L9" s="23">
        <v>0</v>
      </c>
      <c r="M9" s="23">
        <v>0</v>
      </c>
      <c r="N9" s="23">
        <v>0</v>
      </c>
      <c r="O9" s="23">
        <v>0</v>
      </c>
      <c r="P9" s="12"/>
      <c r="Q9" s="16">
        <f t="shared" si="1"/>
        <v>0</v>
      </c>
      <c r="R9" s="20">
        <f t="shared" si="2"/>
        <v>0</v>
      </c>
      <c r="S9" s="9">
        <f t="shared" si="3"/>
        <v>0</v>
      </c>
    </row>
    <row r="10" spans="2:19" ht="21.75" customHeight="1" x14ac:dyDescent="0.25">
      <c r="B10" s="14" t="s">
        <v>5</v>
      </c>
      <c r="C10" s="18" t="s">
        <v>10</v>
      </c>
      <c r="D10" s="16">
        <v>2973398.3</v>
      </c>
      <c r="E10" s="16"/>
      <c r="F10" s="8">
        <f t="shared" si="0"/>
        <v>2973398.3</v>
      </c>
      <c r="G10" s="16">
        <v>805000</v>
      </c>
      <c r="H10" s="23">
        <v>0</v>
      </c>
      <c r="I10" s="23">
        <v>0</v>
      </c>
      <c r="J10" s="23">
        <v>0</v>
      </c>
      <c r="K10" s="23">
        <v>0</v>
      </c>
      <c r="L10" s="23">
        <v>0</v>
      </c>
      <c r="M10" s="23">
        <v>443771</v>
      </c>
      <c r="N10" s="23">
        <v>45000</v>
      </c>
      <c r="O10" s="23">
        <v>0</v>
      </c>
      <c r="P10" s="12"/>
      <c r="Q10" s="16">
        <f t="shared" si="1"/>
        <v>488771</v>
      </c>
      <c r="R10" s="20">
        <f t="shared" si="2"/>
        <v>0</v>
      </c>
      <c r="S10" s="9">
        <f t="shared" si="3"/>
        <v>16.438127377687678</v>
      </c>
    </row>
    <row r="11" spans="2:19" ht="30" customHeight="1" x14ac:dyDescent="0.25">
      <c r="B11" s="14" t="s">
        <v>11</v>
      </c>
      <c r="C11" s="18" t="s">
        <v>12</v>
      </c>
      <c r="D11" s="19">
        <v>0</v>
      </c>
      <c r="E11" s="19">
        <v>0</v>
      </c>
      <c r="F11" s="8">
        <f t="shared" si="0"/>
        <v>0</v>
      </c>
      <c r="G11" s="19">
        <v>609800</v>
      </c>
      <c r="H11" s="23">
        <v>0</v>
      </c>
      <c r="I11" s="23">
        <v>0</v>
      </c>
      <c r="J11" s="23">
        <v>0</v>
      </c>
      <c r="K11" s="23">
        <v>0</v>
      </c>
      <c r="L11" s="23">
        <v>0</v>
      </c>
      <c r="M11" s="23">
        <v>0</v>
      </c>
      <c r="N11" s="23">
        <v>0</v>
      </c>
      <c r="O11" s="23">
        <v>0</v>
      </c>
      <c r="P11" s="12"/>
      <c r="Q11" s="16">
        <f t="shared" si="1"/>
        <v>0</v>
      </c>
      <c r="R11" s="20">
        <v>0</v>
      </c>
      <c r="S11" s="9">
        <v>0</v>
      </c>
    </row>
    <row r="12" spans="2:19" ht="45.75" customHeight="1" x14ac:dyDescent="0.25">
      <c r="B12" s="14" t="s">
        <v>11</v>
      </c>
      <c r="C12" s="18" t="s">
        <v>13</v>
      </c>
      <c r="D12" s="19">
        <v>30000</v>
      </c>
      <c r="E12" s="19">
        <v>100000</v>
      </c>
      <c r="F12" s="8">
        <f>D12+E12</f>
        <v>130000</v>
      </c>
      <c r="G12" s="19">
        <v>0</v>
      </c>
      <c r="H12" s="23">
        <v>0</v>
      </c>
      <c r="I12" s="23">
        <v>0</v>
      </c>
      <c r="J12" s="23">
        <v>0</v>
      </c>
      <c r="K12" s="23">
        <v>0</v>
      </c>
      <c r="L12" s="23">
        <v>0</v>
      </c>
      <c r="M12" s="23">
        <v>0</v>
      </c>
      <c r="N12" s="23">
        <v>0</v>
      </c>
      <c r="O12" s="23">
        <v>0</v>
      </c>
      <c r="P12" s="12"/>
      <c r="Q12" s="16">
        <f t="shared" si="1"/>
        <v>0</v>
      </c>
      <c r="R12" s="20">
        <f t="shared" si="2"/>
        <v>0</v>
      </c>
      <c r="S12" s="9">
        <f t="shared" si="3"/>
        <v>0</v>
      </c>
    </row>
    <row r="13" spans="2:19" ht="30" customHeight="1" x14ac:dyDescent="0.25">
      <c r="B13" s="4" t="s">
        <v>18</v>
      </c>
      <c r="C13" s="21" t="s">
        <v>28</v>
      </c>
      <c r="D13" s="6">
        <f>SUM(D14:D16)</f>
        <v>3915789</v>
      </c>
      <c r="E13" s="6">
        <f>SUM(E14:E16)</f>
        <v>0</v>
      </c>
      <c r="F13" s="6">
        <f>SUM(F14:F16)</f>
        <v>3915789</v>
      </c>
      <c r="G13" s="6">
        <v>1075871</v>
      </c>
      <c r="H13" s="13">
        <f>SUM(H14:H16)</f>
        <v>105275.85</v>
      </c>
      <c r="I13" s="13">
        <f t="shared" ref="I13:P13" si="4">SUM(I14:I16)</f>
        <v>132315.59</v>
      </c>
      <c r="J13" s="13">
        <f t="shared" si="4"/>
        <v>76515.73</v>
      </c>
      <c r="K13" s="13">
        <f t="shared" si="4"/>
        <v>8434</v>
      </c>
      <c r="L13" s="13">
        <f t="shared" si="4"/>
        <v>131806.33000000002</v>
      </c>
      <c r="M13" s="13">
        <f t="shared" si="4"/>
        <v>66548.63</v>
      </c>
      <c r="N13" s="13">
        <f t="shared" si="4"/>
        <v>0</v>
      </c>
      <c r="O13" s="13">
        <f t="shared" si="4"/>
        <v>1034</v>
      </c>
      <c r="P13" s="13">
        <f t="shared" si="4"/>
        <v>0</v>
      </c>
      <c r="Q13" s="6">
        <f>SUM(H13:P13)</f>
        <v>521930.13</v>
      </c>
      <c r="R13" s="7">
        <f>P13/F13*100</f>
        <v>0</v>
      </c>
      <c r="S13" s="7">
        <f>Q13/F13*100</f>
        <v>13.328862459136587</v>
      </c>
    </row>
    <row r="14" spans="2:19" ht="20.25" customHeight="1" x14ac:dyDescent="0.25">
      <c r="B14" s="14" t="s">
        <v>5</v>
      </c>
      <c r="C14" s="18" t="s">
        <v>14</v>
      </c>
      <c r="D14" s="16">
        <v>1170687</v>
      </c>
      <c r="E14" s="16">
        <v>0</v>
      </c>
      <c r="F14" s="8">
        <f>D14+E14</f>
        <v>1170687</v>
      </c>
      <c r="G14" s="19">
        <v>196296</v>
      </c>
      <c r="H14" s="19">
        <v>83965.85</v>
      </c>
      <c r="I14" s="19">
        <v>77514.539999999994</v>
      </c>
      <c r="J14" s="19">
        <v>24894.73</v>
      </c>
      <c r="K14" s="19">
        <v>0</v>
      </c>
      <c r="L14" s="19">
        <v>0</v>
      </c>
      <c r="M14" s="19">
        <v>6581.19</v>
      </c>
      <c r="N14" s="19">
        <v>0</v>
      </c>
      <c r="O14" s="19"/>
      <c r="P14" s="11"/>
      <c r="Q14" s="16">
        <f>SUM(H14:P14)</f>
        <v>192956.31000000003</v>
      </c>
      <c r="R14" s="20">
        <f>P14/F14*100</f>
        <v>0</v>
      </c>
      <c r="S14" s="9">
        <f>Q14/F14*100</f>
        <v>16.482314230874696</v>
      </c>
    </row>
    <row r="15" spans="2:19" ht="33.75" customHeight="1" x14ac:dyDescent="0.25">
      <c r="B15" s="14" t="s">
        <v>5</v>
      </c>
      <c r="C15" s="18" t="s">
        <v>15</v>
      </c>
      <c r="D15" s="16">
        <v>1988573</v>
      </c>
      <c r="E15" s="16">
        <v>0</v>
      </c>
      <c r="F15" s="8">
        <f t="shared" ref="F15:F16" si="5">D15+E15</f>
        <v>1988573</v>
      </c>
      <c r="G15" s="19">
        <v>131169</v>
      </c>
      <c r="H15" s="19">
        <v>0</v>
      </c>
      <c r="I15" s="19">
        <v>54801.05</v>
      </c>
      <c r="J15" s="19">
        <v>5121</v>
      </c>
      <c r="K15" s="19">
        <v>8434</v>
      </c>
      <c r="L15" s="19">
        <v>111964.1</v>
      </c>
      <c r="M15" s="19">
        <v>41458</v>
      </c>
      <c r="N15" s="19">
        <v>0</v>
      </c>
      <c r="O15" s="19">
        <v>1034</v>
      </c>
      <c r="P15" s="11"/>
      <c r="Q15" s="16">
        <f t="shared" ref="Q15:Q16" si="6">SUM(H15:P15)</f>
        <v>222812.15000000002</v>
      </c>
      <c r="R15" s="20">
        <f t="shared" ref="R15:R16" si="7">P15/F15*100</f>
        <v>0</v>
      </c>
      <c r="S15" s="9">
        <f t="shared" ref="S15:S16" si="8">Q15/F15*100</f>
        <v>11.204625125655433</v>
      </c>
    </row>
    <row r="16" spans="2:19" ht="32.25" customHeight="1" x14ac:dyDescent="0.25">
      <c r="B16" s="14" t="s">
        <v>5</v>
      </c>
      <c r="C16" s="18" t="s">
        <v>16</v>
      </c>
      <c r="D16" s="16">
        <v>756529</v>
      </c>
      <c r="E16" s="16"/>
      <c r="F16" s="8">
        <f t="shared" si="5"/>
        <v>756529</v>
      </c>
      <c r="G16" s="19">
        <v>748406</v>
      </c>
      <c r="H16" s="19">
        <v>21310</v>
      </c>
      <c r="I16" s="19">
        <v>0</v>
      </c>
      <c r="J16" s="19">
        <v>46500</v>
      </c>
      <c r="K16" s="19">
        <v>0</v>
      </c>
      <c r="L16" s="19">
        <v>19842.23</v>
      </c>
      <c r="M16" s="19">
        <v>18509.440000000002</v>
      </c>
      <c r="N16" s="19">
        <v>0</v>
      </c>
      <c r="O16" s="19"/>
      <c r="P16" s="11"/>
      <c r="Q16" s="16">
        <f t="shared" si="6"/>
        <v>106161.67</v>
      </c>
      <c r="R16" s="20">
        <f t="shared" si="7"/>
        <v>0</v>
      </c>
      <c r="S16" s="9">
        <f t="shared" si="8"/>
        <v>14.032729743340969</v>
      </c>
    </row>
    <row r="17" spans="2:19" ht="19.5" customHeight="1" x14ac:dyDescent="0.25">
      <c r="B17" s="27" t="s">
        <v>17</v>
      </c>
      <c r="C17" s="27"/>
      <c r="D17" s="6">
        <f>D13+D4</f>
        <v>27326314.600000001</v>
      </c>
      <c r="E17" s="6">
        <v>100000</v>
      </c>
      <c r="F17" s="6">
        <f>F13+F4</f>
        <v>27426314.600000001</v>
      </c>
      <c r="G17" s="6">
        <v>4909908</v>
      </c>
      <c r="H17" s="6">
        <v>166218.48000000001</v>
      </c>
      <c r="I17" s="6">
        <v>178335.28999999998</v>
      </c>
      <c r="J17" s="6">
        <v>442045.24</v>
      </c>
      <c r="K17" s="6">
        <v>8434</v>
      </c>
      <c r="L17" s="6">
        <v>636685.66</v>
      </c>
      <c r="M17" s="6">
        <v>595464.63</v>
      </c>
      <c r="N17" s="6">
        <f>N13+N4</f>
        <v>527886</v>
      </c>
      <c r="O17" s="6">
        <f>O13+O4</f>
        <v>13634</v>
      </c>
      <c r="P17" s="6">
        <f>P13+P4</f>
        <v>346435</v>
      </c>
      <c r="Q17" s="6">
        <f>Q13+Q4</f>
        <v>2915138.3</v>
      </c>
      <c r="R17" s="7">
        <f>P17/F17*100</f>
        <v>1.2631482029306262</v>
      </c>
      <c r="S17" s="7">
        <f>Q17/F17*100</f>
        <v>10.628982940347369</v>
      </c>
    </row>
    <row r="18" spans="2:19" x14ac:dyDescent="0.25">
      <c r="B18" s="29" t="s">
        <v>22</v>
      </c>
      <c r="C18" s="29"/>
      <c r="D18" s="29"/>
      <c r="E18" s="29"/>
      <c r="F18" s="29"/>
    </row>
  </sheetData>
  <mergeCells count="11">
    <mergeCell ref="B17:C17"/>
    <mergeCell ref="D2:F2"/>
    <mergeCell ref="B18:F18"/>
    <mergeCell ref="B1:S1"/>
    <mergeCell ref="B2:B3"/>
    <mergeCell ref="C2:C3"/>
    <mergeCell ref="G2:G3"/>
    <mergeCell ref="S2:S3"/>
    <mergeCell ref="Q2:Q3"/>
    <mergeCell ref="R2:R3"/>
    <mergeCell ref="H2:P2"/>
  </mergeCells>
  <pageMargins left="0.511811024" right="0.511811024" top="0.78740157499999996" bottom="0.78740157499999996" header="0.31496062000000002" footer="0.31496062000000002"/>
  <pageSetup paperSize="9" scale="69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Planilha1</vt:lpstr>
      <vt:lpstr>Planilha1!Area_de_impressao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Jessiane Henrique da sousa</dc:creator>
  <cp:lastModifiedBy>Candido Oliveira Alves da Silva</cp:lastModifiedBy>
  <cp:lastPrinted>2024-08-20T14:04:40Z</cp:lastPrinted>
  <dcterms:created xsi:type="dcterms:W3CDTF">2023-03-15T12:52:48Z</dcterms:created>
  <dcterms:modified xsi:type="dcterms:W3CDTF">2025-02-19T20:51:26Z</dcterms:modified>
</cp:coreProperties>
</file>